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ST96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<sst xmlns="http://schemas.openxmlformats.org/spreadsheetml/2006/main" count="140" uniqueCount="128">
  <si>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>ATTIVO</t>
  </si>
  <si>
    <t>A</t>
  </si>
  <si>
    <t>B</t>
  </si>
  <si>
    <t xml:space="preserve">BI </t>
  </si>
  <si>
    <t>Totale immobilizzazioni immateriali (BI)</t>
  </si>
  <si>
    <t>BII</t>
  </si>
  <si>
    <t>Immobilizzazioni materiali</t>
  </si>
  <si>
    <t>Totale immobilizzazioni materiali (BII)</t>
  </si>
  <si>
    <t>BIII</t>
  </si>
  <si>
    <t>Immobilizzazioni finanziarie</t>
  </si>
  <si>
    <t>Totale immobilizzazioni B</t>
  </si>
  <si>
    <t>C</t>
  </si>
  <si>
    <t>Attivo Circolante</t>
  </si>
  <si>
    <t>CI</t>
  </si>
  <si>
    <t>Rimanenze</t>
  </si>
  <si>
    <t>CII</t>
  </si>
  <si>
    <t>CIII</t>
  </si>
  <si>
    <t>CIV</t>
  </si>
  <si>
    <t>Disponibilità liquide</t>
  </si>
  <si>
    <t>Totale Attivo Circolante C</t>
  </si>
  <si>
    <t>D</t>
  </si>
  <si>
    <t xml:space="preserve">Totale Attivo </t>
  </si>
  <si>
    <t>PASSIVO</t>
  </si>
  <si>
    <t>Patrimonio Netto</t>
  </si>
  <si>
    <t xml:space="preserve"> </t>
  </si>
  <si>
    <t>VIII. Utili (perdite) portati a nuovo</t>
  </si>
  <si>
    <t>Totale patrimonio netto A</t>
  </si>
  <si>
    <t>Fondi per rischi e oneri</t>
  </si>
  <si>
    <t>Totale debiti D</t>
  </si>
  <si>
    <t>Valore della produzione</t>
  </si>
  <si>
    <t>1. Ricavi delle vendite e delle prestazioni</t>
  </si>
  <si>
    <t>4. Incrementi delle immobilizzazioni per lavori interni</t>
  </si>
  <si>
    <t>5. Altri ricavi e proventi</t>
  </si>
  <si>
    <t>Totale Valore della produzione A</t>
  </si>
  <si>
    <t>Costi della produzione</t>
  </si>
  <si>
    <t>7. Per servizi</t>
  </si>
  <si>
    <t>8. Per godimento di beni di terzi</t>
  </si>
  <si>
    <t>9. Per il personale:</t>
  </si>
  <si>
    <t xml:space="preserve">           a. Salari e stipendi</t>
  </si>
  <si>
    <t xml:space="preserve">           b. Oneri sociali</t>
  </si>
  <si>
    <t>Totale per il personale</t>
  </si>
  <si>
    <t>10. Ammortamenti e svalutazioni</t>
  </si>
  <si>
    <t xml:space="preserve">Totale ammortamenti e svalutazioni </t>
  </si>
  <si>
    <t xml:space="preserve">11. Variazione delle rimanenze di materie prime, </t>
  </si>
  <si>
    <t>12. Accantonamenti per rischi</t>
  </si>
  <si>
    <t>13. Altri accantonamenti</t>
  </si>
  <si>
    <t>14. Oneri diversi di gestione</t>
  </si>
  <si>
    <t>Totale Costi della produzione B</t>
  </si>
  <si>
    <t xml:space="preserve">Differenza tra valore e costi della </t>
  </si>
  <si>
    <t>produzione ( A-B )</t>
  </si>
  <si>
    <t>Proventi e oneri finanziari</t>
  </si>
  <si>
    <t>Totale proventi ed oneri finanziari C</t>
  </si>
  <si>
    <t>Rettifiche di valori di attività finanziarie</t>
  </si>
  <si>
    <t>Totale rettifiche D</t>
  </si>
  <si>
    <t>Totale crediti</t>
  </si>
  <si>
    <t>totale altri proventi finanziari</t>
  </si>
  <si>
    <t xml:space="preserve">BILANCIO IN FORMA ABBREVIATA ESERCIZIO AL </t>
  </si>
  <si>
    <t>Il presente bilancio è conforme alle scritture contabili</t>
  </si>
  <si>
    <t>Trattamento di fine rapporto di lavoro subordinato</t>
  </si>
  <si>
    <t>STATO PATRIMONIALE</t>
  </si>
  <si>
    <t>I.     Capitale</t>
  </si>
  <si>
    <t>III.   Riserva di rivalutazione</t>
  </si>
  <si>
    <t>IX.   Utile (perdita) d'esercizio</t>
  </si>
  <si>
    <t>Risultato prima delle imposte (A-B+C+D+E)</t>
  </si>
  <si>
    <t>CONTO ECONOMICO</t>
  </si>
  <si>
    <t>Euro</t>
  </si>
  <si>
    <t>IV.   Riserva legale</t>
  </si>
  <si>
    <t>16. Altri proventi finanziari:</t>
  </si>
  <si>
    <t>17bis. Utili e perdite su cambi</t>
  </si>
  <si>
    <t xml:space="preserve">      sussidiarie, di consumo e merci</t>
  </si>
  <si>
    <t xml:space="preserve">    di lavorazione, semilavorati e finiti, lavori in corso</t>
  </si>
  <si>
    <t xml:space="preserve">           c. Trattamento di fine rapporto, simili e altri costi</t>
  </si>
  <si>
    <t xml:space="preserve">      e delle disponibilità liquide</t>
  </si>
  <si>
    <t xml:space="preserve">      materiali e altre svalutazioni delle immobilizzazioni</t>
  </si>
  <si>
    <t xml:space="preserve">   a. da crediti iscritti nelle immobilizzazioni:</t>
  </si>
  <si>
    <t xml:space="preserve">       da imprese controllate e collegate</t>
  </si>
  <si>
    <t xml:space="preserve">       da imprese controllanti</t>
  </si>
  <si>
    <t xml:space="preserve">      da imprese controllanti</t>
  </si>
  <si>
    <t>iscritti nell'attivo circolante non costituenti partecipa-</t>
  </si>
  <si>
    <t>anticipate</t>
  </si>
  <si>
    <t>II.    Riserva da sovrapprezzo delle quote</t>
  </si>
  <si>
    <t xml:space="preserve">      da imprese controllate e collegate</t>
  </si>
  <si>
    <t xml:space="preserve">finanziarie che non costituiscono partecipazioni, di </t>
  </si>
  <si>
    <t xml:space="preserve">titoli iscritti nell'attivo circolante  che non costituiscono </t>
  </si>
  <si>
    <t>finanziarie che non costituiscono partecipazioni, di titoli</t>
  </si>
  <si>
    <t>Immobilizzazioni, con separata indicazione di quelle</t>
  </si>
  <si>
    <t>concesse in locazione finanziaria</t>
  </si>
  <si>
    <t>esigibili entro l'esercizio successivo</t>
  </si>
  <si>
    <t>esigibili oltre l'esercizio successivo</t>
  </si>
  <si>
    <t>Attività finanziarie che non costituiscono immobilizzazioni</t>
  </si>
  <si>
    <t>V.    Riserve statutarie</t>
  </si>
  <si>
    <t>VI.   Altre riserve, distintamente indicate</t>
  </si>
  <si>
    <t xml:space="preserve">VII.  Riserva per operazioni di copertura dei flussi  </t>
  </si>
  <si>
    <t xml:space="preserve">        finanziari attesi</t>
  </si>
  <si>
    <t>X.    Riserva negativa per azioni proprie in portafoglio</t>
  </si>
  <si>
    <t>Totale Passivo (A+B+C+D)</t>
  </si>
  <si>
    <t>2. e 3.Variazione delle rimanenze di prodotti in corso</t>
  </si>
  <si>
    <t>6. Per materie prime, sussidiarie, di consumo e di merci</t>
  </si>
  <si>
    <t xml:space="preserve">  a.,b.,c. Ammortamenti delle immobilizzazioni immateriali, </t>
  </si>
  <si>
    <t xml:space="preserve">  d. Svalutazione crediti compresi nell'attivo circolante</t>
  </si>
  <si>
    <t xml:space="preserve">   b. da titoli iscritti nelle immobilizzazioni diversi dalle parteci</t>
  </si>
  <si>
    <t xml:space="preserve">       pazioni e da titoli iscritti nell'attivo circolante diversi</t>
  </si>
  <si>
    <t xml:space="preserve">      dalle partecipazioni</t>
  </si>
  <si>
    <t>partecipazioni, di strumenti finanziari derivati</t>
  </si>
  <si>
    <t>zioni, di strumenti finanziari derivati</t>
  </si>
  <si>
    <t xml:space="preserve">20.  Imposte sul reddito d'esercizio, correnti, differite e </t>
  </si>
  <si>
    <t>21. Utile (perdita) d'esercizio</t>
  </si>
  <si>
    <t>15. Proventi da partecipazioni, con separata indicazione di</t>
  </si>
  <si>
    <t xml:space="preserve">      quelli in imprese controllate e collegate</t>
  </si>
  <si>
    <t xml:space="preserve">   d. proventi diversi dai precedenti:</t>
  </si>
  <si>
    <t xml:space="preserve">17.  Interessi ed altri oneri finanziari, con separata indicazione </t>
  </si>
  <si>
    <t xml:space="preserve">       di quelli verso imprese controllate, controllanti e collegate</t>
  </si>
  <si>
    <t>18. a,b,c,d:  Rivalutazioni di partecipazioni, di immobilizzazioni</t>
  </si>
  <si>
    <t>19. a,b,c,d: Svalutazioni di partecipazioni, di immobilizzazioni</t>
  </si>
  <si>
    <t>Immobilizzazioni immateriali:</t>
  </si>
  <si>
    <t xml:space="preserve">valore al </t>
  </si>
  <si>
    <t>valore al</t>
  </si>
  <si>
    <t>Ratei e risconti attivi</t>
  </si>
  <si>
    <t xml:space="preserve">Debiti </t>
  </si>
  <si>
    <t>E</t>
  </si>
  <si>
    <t>Ratei e risconti passivi</t>
  </si>
  <si>
    <t>Crediti</t>
  </si>
  <si>
    <t xml:space="preserve">       Rettifiche di liquidazione</t>
  </si>
  <si>
    <t>Il Liquidatore</t>
  </si>
  <si>
    <t xml:space="preserve">Il sottoscritto dott. Maurizio Nardon ai sensi dell'art. 31 comma 2-quinquies della Legge 340/2000 dichiara che il </t>
  </si>
  <si>
    <t>presente documento è conforme all'originale depositato presso la società.</t>
  </si>
  <si>
    <t>31.12.2018</t>
  </si>
  <si>
    <t>31.12.2019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</si>
</sst>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;[Red]\-#,##0.0"/>
    <numFmt numFmtId="179" formatCode="#,##0_ ;[Red]\-#,##0\ "/>
    <numFmt numFmtId="180" formatCode="#,##0.0\ _€;[Red]\-#,##0.0\ _€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2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8" fontId="5" fillId="0" borderId="0" xfId="43" applyNumberFormat="1" applyFont="1" applyAlignment="1">
      <alignment horizontal="right"/>
    </xf>
    <xf numFmtId="38" fontId="4" fillId="0" borderId="0" xfId="43" applyNumberFormat="1" applyFont="1" applyAlignment="1">
      <alignment horizontal="right"/>
    </xf>
    <xf numFmtId="38" fontId="4" fillId="0" borderId="0" xfId="43" applyNumberFormat="1" applyFont="1" applyAlignment="1">
      <alignment/>
    </xf>
    <xf numFmtId="38" fontId="4" fillId="0" borderId="0" xfId="43" applyNumberFormat="1" applyFont="1" applyAlignment="1">
      <alignment horizontal="right"/>
    </xf>
    <xf numFmtId="38" fontId="5" fillId="0" borderId="0" xfId="43" applyNumberFormat="1" applyFont="1" applyBorder="1" applyAlignment="1">
      <alignment/>
    </xf>
    <xf numFmtId="38" fontId="5" fillId="0" borderId="0" xfId="43" applyNumberFormat="1" applyFont="1" applyBorder="1" applyAlignment="1">
      <alignment horizontal="right"/>
    </xf>
    <xf numFmtId="38" fontId="5" fillId="0" borderId="10" xfId="43" applyNumberFormat="1" applyFont="1" applyBorder="1" applyAlignment="1">
      <alignment/>
    </xf>
    <xf numFmtId="38" fontId="4" fillId="0" borderId="0" xfId="43" applyNumberFormat="1" applyFont="1" applyAlignment="1">
      <alignment/>
    </xf>
    <xf numFmtId="38" fontId="5" fillId="0" borderId="0" xfId="43" applyNumberFormat="1" applyFont="1" applyAlignment="1">
      <alignment/>
    </xf>
    <xf numFmtId="38" fontId="4" fillId="0" borderId="0" xfId="43" applyNumberFormat="1" applyFont="1" applyBorder="1" applyAlignment="1">
      <alignment horizontal="right"/>
    </xf>
    <xf numFmtId="38" fontId="4" fillId="0" borderId="10" xfId="43" applyNumberFormat="1" applyFont="1" applyBorder="1" applyAlignment="1">
      <alignment horizontal="right"/>
    </xf>
    <xf numFmtId="38" fontId="5" fillId="0" borderId="10" xfId="43" applyNumberFormat="1" applyFont="1" applyBorder="1" applyAlignment="1">
      <alignment horizontal="right"/>
    </xf>
    <xf numFmtId="38" fontId="0" fillId="0" borderId="0" xfId="43" applyNumberFormat="1" applyFont="1" applyAlignment="1">
      <alignment/>
    </xf>
    <xf numFmtId="38" fontId="10" fillId="0" borderId="0" xfId="43" applyNumberFormat="1" applyFont="1" applyAlignment="1">
      <alignment horizontal="right"/>
    </xf>
    <xf numFmtId="38" fontId="12" fillId="0" borderId="0" xfId="43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workbookViewId="0" topLeftCell="A80">
      <selection activeCell="C122" sqref="C122"/>
    </sheetView>
  </sheetViews>
  <sheetFormatPr defaultColWidth="9.140625" defaultRowHeight="12.75"/>
  <cols>
    <col min="1" max="1" width="4.421875" style="4" customWidth="1"/>
    <col min="2" max="2" width="46.57421875" style="4" customWidth="1"/>
    <col min="3" max="4" width="17.7109375" style="31" customWidth="1"/>
    <col min="5" max="25" width="8.8515625" style="0" customWidth="1"/>
    <col min="26" max="16384" width="9.140625" style="4" customWidth="1"/>
  </cols>
  <sheetData>
    <row r="1" spans="1:4" ht="12.75">
      <c r="A1" s="26" t="s">
        <v>56</v>
      </c>
      <c r="B1" s="24"/>
      <c r="C1" s="30" t="s">
        <v>127</v>
      </c>
      <c r="D1" s="30" t="s">
        <v>126</v>
      </c>
    </row>
    <row r="2" ht="12.75">
      <c r="A2" s="9"/>
    </row>
    <row r="3" spans="1:4" ht="12.75" customHeight="1">
      <c r="A3" s="6"/>
      <c r="B3" s="20" t="s">
        <v>59</v>
      </c>
      <c r="C3" s="35"/>
      <c r="D3" s="35"/>
    </row>
    <row r="4" spans="1:4" ht="12.75" customHeight="1">
      <c r="A4" s="6"/>
      <c r="B4" s="16"/>
      <c r="C4" s="35" t="s">
        <v>65</v>
      </c>
      <c r="D4" s="35" t="s">
        <v>65</v>
      </c>
    </row>
    <row r="5" spans="1:25" s="8" customFormat="1" ht="12.75">
      <c r="A5" s="22"/>
      <c r="B5" s="25" t="s">
        <v>0</v>
      </c>
      <c r="C5" s="41"/>
      <c r="D5" s="4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1" customFormat="1" ht="12.75">
      <c r="A6" s="9" t="s">
        <v>2</v>
      </c>
      <c r="B6" s="9" t="s">
        <v>85</v>
      </c>
      <c r="C6" s="30"/>
      <c r="D6" s="3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1" customFormat="1" ht="12.75">
      <c r="A7" s="9"/>
      <c r="B7" s="9" t="s">
        <v>86</v>
      </c>
      <c r="C7" s="30"/>
      <c r="D7" s="3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1" customFormat="1" ht="12.75">
      <c r="A8" s="9" t="s">
        <v>3</v>
      </c>
      <c r="B8" s="9" t="s">
        <v>114</v>
      </c>
      <c r="C8" s="30"/>
      <c r="D8" s="3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2:25" s="1" customFormat="1" ht="12.75">
      <c r="B9" s="1" t="s">
        <v>115</v>
      </c>
      <c r="C9" s="37">
        <v>0</v>
      </c>
      <c r="D9" s="37">
        <v>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2:25" s="1" customFormat="1" ht="12.75">
      <c r="B10" s="17" t="s">
        <v>4</v>
      </c>
      <c r="C10" s="32">
        <f>SUM(C9:C9)</f>
        <v>0</v>
      </c>
      <c r="D10" s="32">
        <f>SUM(D9:D9)</f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1" customFormat="1" ht="12.75">
      <c r="A11" s="9" t="s">
        <v>5</v>
      </c>
      <c r="B11" s="9" t="s">
        <v>6</v>
      </c>
      <c r="C11" s="30"/>
      <c r="D11" s="3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2:25" s="1" customFormat="1" ht="12.75">
      <c r="B12" s="1" t="s">
        <v>116</v>
      </c>
      <c r="C12" s="31">
        <v>3239468</v>
      </c>
      <c r="D12" s="31">
        <v>3333792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2:25" s="1" customFormat="1" ht="12.75">
      <c r="B13" s="18" t="s">
        <v>7</v>
      </c>
      <c r="C13" s="33">
        <f>SUM(C12:C12)</f>
        <v>3239468</v>
      </c>
      <c r="D13" s="33">
        <f>SUM(D12:D12)</f>
        <v>3333792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" customFormat="1" ht="12.75">
      <c r="A14" s="9" t="s">
        <v>8</v>
      </c>
      <c r="B14" s="9" t="s">
        <v>9</v>
      </c>
      <c r="C14" s="30">
        <v>0</v>
      </c>
      <c r="D14" s="30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" customFormat="1" ht="12.75">
      <c r="A15" s="9"/>
      <c r="B15" s="9"/>
      <c r="C15" s="30"/>
      <c r="D15" s="3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1" customFormat="1" ht="12.75">
      <c r="A16" s="21"/>
      <c r="B16" s="21" t="s">
        <v>10</v>
      </c>
      <c r="C16" s="34">
        <f>SUM(C10+C13+C14)</f>
        <v>3239468</v>
      </c>
      <c r="D16" s="34">
        <f>SUM(D10+D13+D14)</f>
        <v>3333792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15" customFormat="1" ht="12.75">
      <c r="A17" s="21" t="s">
        <v>11</v>
      </c>
      <c r="B17" s="21" t="s">
        <v>12</v>
      </c>
      <c r="C17" s="35"/>
      <c r="D17" s="35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" customFormat="1" ht="12.75">
      <c r="A18" s="9" t="s">
        <v>13</v>
      </c>
      <c r="B18" s="9" t="s">
        <v>14</v>
      </c>
      <c r="C18" s="30">
        <v>0</v>
      </c>
      <c r="D18" s="30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" customFormat="1" ht="12.75">
      <c r="A19" s="9" t="s">
        <v>15</v>
      </c>
      <c r="B19" s="9" t="s">
        <v>121</v>
      </c>
      <c r="C19" s="30"/>
      <c r="D19" s="30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s="1" customFormat="1" ht="12.75">
      <c r="B20" s="1" t="s">
        <v>87</v>
      </c>
      <c r="C20" s="31">
        <v>7815</v>
      </c>
      <c r="D20" s="31">
        <v>69017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s="1" customFormat="1" ht="12.75">
      <c r="B21" s="1" t="s">
        <v>88</v>
      </c>
      <c r="C21" s="31">
        <v>0</v>
      </c>
      <c r="D21" s="31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s="1" customFormat="1" ht="12.75">
      <c r="B22" s="18" t="s">
        <v>54</v>
      </c>
      <c r="C22" s="32">
        <f>C20+C21</f>
        <v>7815</v>
      </c>
      <c r="D22" s="32">
        <f>D20+D21</f>
        <v>69017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1" customFormat="1" ht="12.75">
      <c r="A23" s="9" t="s">
        <v>16</v>
      </c>
      <c r="B23" s="9" t="s">
        <v>89</v>
      </c>
      <c r="C23" s="30">
        <v>0</v>
      </c>
      <c r="D23" s="30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1" customFormat="1" ht="12.75">
      <c r="A24" s="9" t="s">
        <v>17</v>
      </c>
      <c r="B24" s="9" t="s">
        <v>18</v>
      </c>
      <c r="C24" s="30">
        <v>86593</v>
      </c>
      <c r="D24" s="30">
        <v>21890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1" customFormat="1" ht="12.75">
      <c r="A25" s="15"/>
      <c r="B25" s="21" t="s">
        <v>19</v>
      </c>
      <c r="C25" s="34">
        <f>SUM(C18+C22+C23+C24)</f>
        <v>94408</v>
      </c>
      <c r="D25" s="34">
        <f>SUM(D18+D22+D23+D24)</f>
        <v>90907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1" customFormat="1" ht="12.75">
      <c r="A26" s="21" t="s">
        <v>20</v>
      </c>
      <c r="B26" s="21" t="s">
        <v>117</v>
      </c>
      <c r="C26" s="34">
        <v>1237</v>
      </c>
      <c r="D26" s="34">
        <v>913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s="10" customFormat="1" ht="12.75">
      <c r="B27" s="2" t="s">
        <v>21</v>
      </c>
      <c r="C27" s="36">
        <f>(C16+C25+C26)</f>
        <v>3335113</v>
      </c>
      <c r="D27" s="36">
        <f>(D16+D25+D26)</f>
        <v>3425612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s="8" customFormat="1" ht="12.75">
      <c r="B28" s="25" t="s">
        <v>22</v>
      </c>
      <c r="C28" s="41"/>
      <c r="D28" s="4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" customFormat="1" ht="12.75">
      <c r="A29" s="9" t="s">
        <v>1</v>
      </c>
      <c r="B29" s="9" t="s">
        <v>23</v>
      </c>
      <c r="C29" s="30"/>
      <c r="D29" s="30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s="1" customFormat="1" ht="12.75">
      <c r="B30" s="1" t="s">
        <v>60</v>
      </c>
      <c r="C30" s="31">
        <v>100000</v>
      </c>
      <c r="D30" s="31">
        <v>100000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s="1" customFormat="1" ht="12.75">
      <c r="B31" s="14" t="s">
        <v>80</v>
      </c>
      <c r="C31" s="31">
        <v>0</v>
      </c>
      <c r="D31" s="31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25" s="1" customFormat="1" ht="12.75">
      <c r="B32" s="1" t="s">
        <v>61</v>
      </c>
      <c r="C32" s="31">
        <v>0</v>
      </c>
      <c r="D32" s="31"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2:25" s="1" customFormat="1" ht="12.75">
      <c r="B33" s="1" t="s">
        <v>66</v>
      </c>
      <c r="C33" s="31">
        <v>20000</v>
      </c>
      <c r="D33" s="31">
        <v>20000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2:25" s="1" customFormat="1" ht="12.75">
      <c r="B34" s="1" t="s">
        <v>90</v>
      </c>
      <c r="C34" s="31">
        <v>0</v>
      </c>
      <c r="D34" s="31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2:25" s="1" customFormat="1" ht="12.75">
      <c r="B35" s="1" t="s">
        <v>91</v>
      </c>
      <c r="C35" s="31">
        <v>2600000</v>
      </c>
      <c r="D35" s="31">
        <v>2600000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2:25" s="1" customFormat="1" ht="12.75">
      <c r="B36" s="1" t="s">
        <v>122</v>
      </c>
      <c r="C36" s="31">
        <v>-35943</v>
      </c>
      <c r="D36" s="31">
        <v>-35943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2:25" s="1" customFormat="1" ht="12.75">
      <c r="B37" s="1" t="s">
        <v>92</v>
      </c>
      <c r="C37" s="31"/>
      <c r="D37" s="31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2:25" s="1" customFormat="1" ht="12.75">
      <c r="B38" s="1" t="s">
        <v>93</v>
      </c>
      <c r="C38" s="31">
        <v>0</v>
      </c>
      <c r="D38" s="31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s="1" customFormat="1" ht="12.75">
      <c r="B39" s="1" t="s">
        <v>25</v>
      </c>
      <c r="C39" s="31">
        <v>-46275</v>
      </c>
      <c r="D39" s="31">
        <v>65128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 s="1" customFormat="1" ht="12.75">
      <c r="B40" s="1" t="s">
        <v>62</v>
      </c>
      <c r="C40" s="31">
        <v>-59467</v>
      </c>
      <c r="D40" s="31">
        <v>-111403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 s="1" customFormat="1" ht="12.75">
      <c r="B41" s="1" t="s">
        <v>94</v>
      </c>
      <c r="C41" s="31">
        <v>0</v>
      </c>
      <c r="D41" s="31"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5" s="1" customFormat="1" ht="12.75">
      <c r="B42" s="12" t="s">
        <v>26</v>
      </c>
      <c r="C42" s="38">
        <f>SUM(C30:C41)</f>
        <v>2578315</v>
      </c>
      <c r="D42" s="38">
        <f>SUM(D30:D41)</f>
        <v>2637782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1" customFormat="1" ht="12.75">
      <c r="A43" s="9" t="s">
        <v>2</v>
      </c>
      <c r="B43" s="9" t="s">
        <v>27</v>
      </c>
      <c r="C43" s="30">
        <v>51536</v>
      </c>
      <c r="D43" s="30">
        <v>51536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1" customFormat="1" ht="12.75">
      <c r="A44" s="9"/>
      <c r="B44" s="9"/>
      <c r="C44" s="30"/>
      <c r="D44" s="30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" customFormat="1" ht="12.75">
      <c r="A45" s="9" t="s">
        <v>11</v>
      </c>
      <c r="B45" s="9" t="s">
        <v>58</v>
      </c>
      <c r="C45" s="30">
        <v>0</v>
      </c>
      <c r="D45" s="30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1" customFormat="1" ht="12.75">
      <c r="A46" s="9"/>
      <c r="B46" s="9"/>
      <c r="C46" s="30"/>
      <c r="D46" s="30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1" customFormat="1" ht="12.75">
      <c r="A47" s="9" t="s">
        <v>20</v>
      </c>
      <c r="B47" s="9" t="s">
        <v>118</v>
      </c>
      <c r="C47" s="30"/>
      <c r="D47" s="30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2:25" s="1" customFormat="1" ht="12.75">
      <c r="B48" s="1" t="s">
        <v>87</v>
      </c>
      <c r="C48" s="31">
        <v>46723</v>
      </c>
      <c r="D48" s="31">
        <v>62697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s="1" customFormat="1" ht="12.75">
      <c r="B49" s="1" t="s">
        <v>88</v>
      </c>
      <c r="C49" s="31">
        <v>657031</v>
      </c>
      <c r="D49" s="31">
        <v>672209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25" s="1" customFormat="1" ht="12.75">
      <c r="B50" s="12" t="s">
        <v>28</v>
      </c>
      <c r="C50" s="38">
        <f>SUM(C48:C49)</f>
        <v>703754</v>
      </c>
      <c r="D50" s="38">
        <f>SUM(D48:D49)</f>
        <v>734906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1" customFormat="1" ht="12.75">
      <c r="A51" s="9" t="s">
        <v>119</v>
      </c>
      <c r="B51" s="29" t="s">
        <v>120</v>
      </c>
      <c r="C51" s="38">
        <v>1508</v>
      </c>
      <c r="D51" s="38">
        <v>1388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2:25" s="10" customFormat="1" ht="12.75">
      <c r="B52" s="2" t="s">
        <v>95</v>
      </c>
      <c r="C52" s="36">
        <f>(C42+C43+C45+C50+C51)</f>
        <v>3335113</v>
      </c>
      <c r="D52" s="36">
        <f>(D42+D43+D45+D50+D51)</f>
        <v>3425612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25" s="15" customFormat="1" ht="12.75">
      <c r="B53" s="21"/>
      <c r="C53" s="35"/>
      <c r="D53" s="35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2:25" s="15" customFormat="1" ht="12.75">
      <c r="B54" s="21"/>
      <c r="C54" s="35"/>
      <c r="D54" s="35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25" s="15" customFormat="1" ht="12.75">
      <c r="B55" s="21"/>
      <c r="C55" s="35"/>
      <c r="D55" s="3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3:25" s="1" customFormat="1" ht="12.75">
      <c r="C56" s="31"/>
      <c r="D56" s="31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3:25" s="1" customFormat="1" ht="12.75">
      <c r="C57" s="31"/>
      <c r="D57" s="3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3:25" s="1" customFormat="1" ht="12.75">
      <c r="C58" s="31"/>
      <c r="D58" s="3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24" customFormat="1" ht="12.75">
      <c r="A59" s="19"/>
      <c r="B59" s="20" t="s">
        <v>64</v>
      </c>
      <c r="C59" s="35"/>
      <c r="D59" s="35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4" ht="14.25">
      <c r="A60" s="6"/>
      <c r="B60" s="16"/>
      <c r="C60" s="35"/>
      <c r="D60" s="35"/>
    </row>
    <row r="61" spans="1:25" s="1" customFormat="1" ht="12.75">
      <c r="A61" s="9" t="s">
        <v>1</v>
      </c>
      <c r="B61" s="9" t="s">
        <v>29</v>
      </c>
      <c r="C61" s="30"/>
      <c r="D61" s="30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2:25" s="1" customFormat="1" ht="12.75">
      <c r="B62" s="1" t="s">
        <v>30</v>
      </c>
      <c r="C62" s="31">
        <v>100485</v>
      </c>
      <c r="D62" s="31">
        <v>83350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s="1" customFormat="1" ht="12.75">
      <c r="B63" s="1" t="s">
        <v>96</v>
      </c>
      <c r="C63" s="31"/>
      <c r="D63" s="3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2:25" s="1" customFormat="1" ht="12.75">
      <c r="B64" s="1" t="s">
        <v>70</v>
      </c>
      <c r="C64" s="31">
        <v>0</v>
      </c>
      <c r="D64" s="31">
        <v>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2:25" s="1" customFormat="1" ht="12.75">
      <c r="B65" s="1" t="s">
        <v>31</v>
      </c>
      <c r="C65" s="31">
        <v>0</v>
      </c>
      <c r="D65" s="31">
        <v>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2:25" s="1" customFormat="1" ht="12.75">
      <c r="B66" s="1" t="s">
        <v>32</v>
      </c>
      <c r="C66" s="31">
        <v>9372</v>
      </c>
      <c r="D66" s="31">
        <v>2274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1" customFormat="1" ht="12.75">
      <c r="A67" s="10"/>
      <c r="B67" s="13" t="s">
        <v>33</v>
      </c>
      <c r="C67" s="36">
        <f>SUM(C62:C66)</f>
        <v>109857</v>
      </c>
      <c r="D67" s="36">
        <f>SUM(D62:D66)</f>
        <v>85624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1" customFormat="1" ht="12.75">
      <c r="A68" s="9" t="s">
        <v>2</v>
      </c>
      <c r="B68" s="9" t="s">
        <v>34</v>
      </c>
      <c r="C68" s="30"/>
      <c r="D68" s="30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2:25" s="1" customFormat="1" ht="12.75">
      <c r="B69" s="1" t="s">
        <v>97</v>
      </c>
      <c r="C69" s="31">
        <v>0</v>
      </c>
      <c r="D69" s="31">
        <v>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2:25" s="1" customFormat="1" ht="12.75">
      <c r="B70" s="1" t="s">
        <v>35</v>
      </c>
      <c r="C70" s="31">
        <v>43717</v>
      </c>
      <c r="D70" s="31">
        <v>80943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2:25" s="1" customFormat="1" ht="12.75">
      <c r="B71" s="1" t="s">
        <v>36</v>
      </c>
      <c r="C71" s="31">
        <v>0</v>
      </c>
      <c r="D71" s="31">
        <v>0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2:25" s="1" customFormat="1" ht="12.75">
      <c r="B72" s="1" t="s">
        <v>37</v>
      </c>
      <c r="C72" s="31"/>
      <c r="D72" s="31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2:25" s="1" customFormat="1" ht="12.75">
      <c r="B73" s="1" t="s">
        <v>38</v>
      </c>
      <c r="C73" s="31">
        <v>0</v>
      </c>
      <c r="D73" s="31">
        <v>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2:25" s="1" customFormat="1" ht="12.75">
      <c r="B74" s="1" t="s">
        <v>39</v>
      </c>
      <c r="C74" s="31">
        <v>0</v>
      </c>
      <c r="D74" s="31">
        <v>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2:25" s="1" customFormat="1" ht="12.75">
      <c r="B75" s="1" t="s">
        <v>71</v>
      </c>
      <c r="C75" s="31">
        <v>0</v>
      </c>
      <c r="D75" s="31">
        <v>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2:25" s="1" customFormat="1" ht="12.75">
      <c r="B76" s="11" t="s">
        <v>40</v>
      </c>
      <c r="C76" s="33">
        <f>SUM(C73:C75)</f>
        <v>0</v>
      </c>
      <c r="D76" s="33">
        <f>SUM(D73:D75)</f>
        <v>0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2:25" s="1" customFormat="1" ht="12.75">
      <c r="B77" s="1" t="s">
        <v>41</v>
      </c>
      <c r="C77" s="31"/>
      <c r="D77" s="31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2:25" s="1" customFormat="1" ht="12.75">
      <c r="B78" s="1" t="s">
        <v>98</v>
      </c>
      <c r="C78" s="31"/>
      <c r="D78" s="31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2:25" s="1" customFormat="1" ht="12.75">
      <c r="B79" s="1" t="s">
        <v>73</v>
      </c>
      <c r="C79" s="31">
        <v>94323</v>
      </c>
      <c r="D79" s="31">
        <v>94116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2:25" s="1" customFormat="1" ht="12.75">
      <c r="B80" s="1" t="s">
        <v>99</v>
      </c>
      <c r="C80" s="31"/>
      <c r="D80" s="3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2:25" s="1" customFormat="1" ht="12.75">
      <c r="B81" s="1" t="s">
        <v>72</v>
      </c>
      <c r="C81" s="31">
        <v>5626</v>
      </c>
      <c r="D81" s="31">
        <v>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2:25" s="1" customFormat="1" ht="12.75">
      <c r="B82" s="11" t="s">
        <v>42</v>
      </c>
      <c r="C82" s="32">
        <f>SUM(C79+C81)</f>
        <v>99949</v>
      </c>
      <c r="D82" s="32">
        <f>SUM(D79+D81)</f>
        <v>94116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2:25" s="1" customFormat="1" ht="12.75">
      <c r="B83" s="1" t="s">
        <v>43</v>
      </c>
      <c r="C83" s="31"/>
      <c r="D83" s="31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2:25" s="1" customFormat="1" ht="12.75">
      <c r="B84" s="1" t="s">
        <v>69</v>
      </c>
      <c r="C84" s="31">
        <v>0</v>
      </c>
      <c r="D84" s="31">
        <v>0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2:25" s="1" customFormat="1" ht="12.75">
      <c r="B85" s="1" t="s">
        <v>44</v>
      </c>
      <c r="C85" s="31">
        <v>0</v>
      </c>
      <c r="D85" s="31">
        <v>0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2:25" s="1" customFormat="1" ht="12.75">
      <c r="B86" s="1" t="s">
        <v>45</v>
      </c>
      <c r="C86" s="31">
        <v>0</v>
      </c>
      <c r="D86" s="31">
        <v>0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1" customFormat="1" ht="12.75">
      <c r="A87" s="15"/>
      <c r="B87" s="15" t="s">
        <v>46</v>
      </c>
      <c r="C87" s="39">
        <v>25174</v>
      </c>
      <c r="D87" s="39">
        <v>21544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1" customFormat="1" ht="12.75">
      <c r="A88" s="10"/>
      <c r="B88" s="13" t="s">
        <v>47</v>
      </c>
      <c r="C88" s="36">
        <f>SUM(C69,C70,C71,C76,C82,C84,C85,C87)</f>
        <v>168840</v>
      </c>
      <c r="D88" s="36">
        <f>SUM(D69,D70,D71,D76,D82,D84,D85,D87)</f>
        <v>196603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2:25" s="1" customFormat="1" ht="12.75">
      <c r="B89" s="9" t="s">
        <v>48</v>
      </c>
      <c r="C89" s="30"/>
      <c r="D89" s="30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" customFormat="1" ht="12.75">
      <c r="A90" s="10"/>
      <c r="B90" s="2" t="s">
        <v>49</v>
      </c>
      <c r="C90" s="36">
        <f>(C67-C88)</f>
        <v>-58983</v>
      </c>
      <c r="D90" s="36">
        <f>(D67-D88)</f>
        <v>-110979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1" customFormat="1" ht="12.75">
      <c r="A91" s="9" t="s">
        <v>11</v>
      </c>
      <c r="B91" s="9" t="s">
        <v>50</v>
      </c>
      <c r="C91" s="30"/>
      <c r="D91" s="30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2:25" s="1" customFormat="1" ht="12.75">
      <c r="B92" s="1" t="s">
        <v>107</v>
      </c>
      <c r="C92" s="31">
        <v>0</v>
      </c>
      <c r="D92" s="31">
        <v>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2:25" s="1" customFormat="1" ht="12.75">
      <c r="B93" s="1" t="s">
        <v>108</v>
      </c>
      <c r="C93" s="31"/>
      <c r="D93" s="31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2:25" s="1" customFormat="1" ht="12.75">
      <c r="B94" s="1" t="s">
        <v>67</v>
      </c>
      <c r="C94" s="31"/>
      <c r="D94" s="31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2:25" s="1" customFormat="1" ht="12.75">
      <c r="B95" s="1" t="s">
        <v>74</v>
      </c>
      <c r="C95" s="31">
        <v>0</v>
      </c>
      <c r="D95" s="31">
        <v>0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2:25" s="1" customFormat="1" ht="12.75">
      <c r="B96" s="1" t="s">
        <v>75</v>
      </c>
      <c r="C96" s="31"/>
      <c r="D96" s="31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2:25" s="1" customFormat="1" ht="12.75">
      <c r="B97" s="1" t="s">
        <v>76</v>
      </c>
      <c r="C97" s="31"/>
      <c r="D97" s="31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2:25" s="1" customFormat="1" ht="12.75">
      <c r="B98" s="1" t="s">
        <v>100</v>
      </c>
      <c r="C98" s="31"/>
      <c r="D98" s="31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2:25" s="1" customFormat="1" ht="12.75">
      <c r="B99" s="1" t="s">
        <v>101</v>
      </c>
      <c r="C99" s="31"/>
      <c r="D99" s="31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2:25" s="1" customFormat="1" ht="12.75">
      <c r="B100" s="1" t="s">
        <v>102</v>
      </c>
      <c r="C100" s="31">
        <v>0</v>
      </c>
      <c r="D100" s="31">
        <v>0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2:25" s="1" customFormat="1" ht="12.75">
      <c r="B101" s="1" t="s">
        <v>109</v>
      </c>
      <c r="C101" s="31">
        <v>5</v>
      </c>
      <c r="D101" s="31">
        <v>8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2:25" s="1" customFormat="1" ht="12.75">
      <c r="B102" s="1" t="s">
        <v>81</v>
      </c>
      <c r="C102" s="31"/>
      <c r="D102" s="31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2:25" s="1" customFormat="1" ht="12.75">
      <c r="B103" s="1" t="s">
        <v>77</v>
      </c>
      <c r="C103" s="31"/>
      <c r="D103" s="31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2:25" s="1" customFormat="1" ht="12.75">
      <c r="B104" s="11" t="s">
        <v>55</v>
      </c>
      <c r="C104" s="38">
        <f>SUM(C94:C101)</f>
        <v>5</v>
      </c>
      <c r="D104" s="38">
        <f>SUM(D94:D101)</f>
        <v>8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2:25" s="1" customFormat="1" ht="12.75">
      <c r="B105" s="1" t="s">
        <v>110</v>
      </c>
      <c r="C105" s="31">
        <v>-489</v>
      </c>
      <c r="D105" s="31">
        <v>-432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2:25" s="1" customFormat="1" ht="12.75">
      <c r="B106" s="1" t="s">
        <v>111</v>
      </c>
      <c r="C106" s="31"/>
      <c r="D106" s="31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2:25" s="1" customFormat="1" ht="12.75">
      <c r="B107" s="1" t="s">
        <v>68</v>
      </c>
      <c r="C107" s="31">
        <v>0</v>
      </c>
      <c r="D107" s="31">
        <v>0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1" customFormat="1" ht="12.75">
      <c r="A108" s="10"/>
      <c r="B108" s="13" t="s">
        <v>51</v>
      </c>
      <c r="C108" s="36">
        <f>C104+C105+C107+C92</f>
        <v>-484</v>
      </c>
      <c r="D108" s="36">
        <f>D104+D105+D107+D92</f>
        <v>-424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1" customFormat="1" ht="12.75">
      <c r="A109" s="9" t="s">
        <v>20</v>
      </c>
      <c r="B109" s="9" t="s">
        <v>52</v>
      </c>
      <c r="C109" s="30"/>
      <c r="D109" s="30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2:25" s="1" customFormat="1" ht="12.75">
      <c r="B110" s="27" t="s">
        <v>112</v>
      </c>
      <c r="C110" s="31"/>
      <c r="D110" s="31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2:25" s="1" customFormat="1" ht="12.75">
      <c r="B111" s="27" t="s">
        <v>82</v>
      </c>
      <c r="C111" s="31"/>
      <c r="D111" s="3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2:25" s="1" customFormat="1" ht="12.75">
      <c r="B112" s="27" t="s">
        <v>83</v>
      </c>
      <c r="C112" s="31"/>
      <c r="D112" s="31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2:25" s="1" customFormat="1" ht="12.75">
      <c r="B113" s="27" t="s">
        <v>103</v>
      </c>
      <c r="C113" s="31">
        <v>0</v>
      </c>
      <c r="D113" s="31">
        <v>0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2:25" s="1" customFormat="1" ht="12.75">
      <c r="B114" s="1" t="s">
        <v>113</v>
      </c>
      <c r="C114" s="31"/>
      <c r="D114" s="31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2:25" s="1" customFormat="1" ht="12.75">
      <c r="B115" s="1" t="s">
        <v>84</v>
      </c>
      <c r="C115" s="31"/>
      <c r="D115" s="31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2:25" s="1" customFormat="1" ht="12.75">
      <c r="B116" s="1" t="s">
        <v>78</v>
      </c>
      <c r="C116" s="31"/>
      <c r="D116" s="31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2:25" s="1" customFormat="1" ht="12.75">
      <c r="B117" s="1" t="s">
        <v>104</v>
      </c>
      <c r="C117" s="31">
        <v>0</v>
      </c>
      <c r="D117" s="31">
        <v>0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1" customFormat="1" ht="12.75">
      <c r="A118" s="10"/>
      <c r="B118" s="13" t="s">
        <v>53</v>
      </c>
      <c r="C118" s="36">
        <f>SUM(C113:C117)</f>
        <v>0</v>
      </c>
      <c r="D118" s="36">
        <f>SUM(D113:D117)</f>
        <v>0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1" customFormat="1" ht="12.75">
      <c r="A119" s="10"/>
      <c r="B119" s="2" t="s">
        <v>63</v>
      </c>
      <c r="C119" s="36">
        <f>(C90+C108+C118)</f>
        <v>-59467</v>
      </c>
      <c r="D119" s="36">
        <f>(D90+D108+D118)</f>
        <v>-111403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1" customFormat="1" ht="12.75">
      <c r="A120" s="10"/>
      <c r="B120" s="10" t="s">
        <v>105</v>
      </c>
      <c r="C120" s="40"/>
      <c r="D120" s="4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1" customFormat="1" ht="12.75">
      <c r="A121" s="10"/>
      <c r="B121" s="10" t="s">
        <v>79</v>
      </c>
      <c r="C121" s="40">
        <v>0</v>
      </c>
      <c r="D121" s="40">
        <v>0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1" customFormat="1" ht="12.75">
      <c r="A122" s="2"/>
      <c r="B122" s="2" t="s">
        <v>106</v>
      </c>
      <c r="C122" s="36">
        <f>(C119-C121)</f>
        <v>-59467</v>
      </c>
      <c r="D122" s="36">
        <f>(D119-D121)</f>
        <v>-111403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3:25" s="1" customFormat="1" ht="12.75">
      <c r="C123" s="31"/>
      <c r="D123" s="31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1" customFormat="1" ht="12.75">
      <c r="A124" s="1" t="s">
        <v>24</v>
      </c>
      <c r="B124" s="1" t="s">
        <v>57</v>
      </c>
      <c r="C124" s="31"/>
      <c r="D124" s="31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1" customFormat="1" ht="12.75">
      <c r="A125" s="1" t="s">
        <v>24</v>
      </c>
      <c r="B125" s="23"/>
      <c r="C125" s="31"/>
      <c r="D125" s="3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1" customFormat="1" ht="12.75">
      <c r="A126" s="1" t="s">
        <v>24</v>
      </c>
      <c r="B126" s="28" t="s">
        <v>123</v>
      </c>
      <c r="C126" s="30"/>
      <c r="D126" s="30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2:25" s="1" customFormat="1" ht="12.75">
      <c r="B127" s="28"/>
      <c r="C127" s="30"/>
      <c r="D127" s="30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2:25" s="1" customFormat="1" ht="12.75">
      <c r="B128" s="23"/>
      <c r="C128" s="31"/>
      <c r="D128" s="31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30" spans="1:4" ht="12.75">
      <c r="A130"/>
      <c r="B130" s="4" t="s">
        <v>124</v>
      </c>
      <c r="C130" s="42"/>
      <c r="D130" s="42"/>
    </row>
    <row r="131" spans="1:4" ht="12.75">
      <c r="A131"/>
      <c r="B131" s="4" t="s">
        <v>125</v>
      </c>
      <c r="C131" s="42"/>
      <c r="D131" s="42"/>
    </row>
    <row r="135" ht="12.75">
      <c r="A135" s="3"/>
    </row>
    <row r="137" ht="12.75">
      <c r="A137" s="3"/>
    </row>
    <row r="138" ht="12.75">
      <c r="B138" s="5"/>
    </row>
    <row r="143" ht="12.75">
      <c r="A143" s="3"/>
    </row>
    <row r="147" ht="12.75">
      <c r="A147" s="3"/>
    </row>
    <row r="151" ht="12.75">
      <c r="A151" s="3"/>
    </row>
    <row r="153" ht="12.75">
      <c r="A153" s="3"/>
    </row>
    <row r="155" spans="2:4" ht="12.75">
      <c r="B155" s="5"/>
      <c r="C155" s="43"/>
      <c r="D155" s="43"/>
    </row>
    <row r="166" spans="2:4" ht="13.5">
      <c r="B166" s="7"/>
      <c r="C166" s="44"/>
      <c r="D166" s="44"/>
    </row>
    <row r="171" spans="2:4" ht="13.5">
      <c r="B171" s="7"/>
      <c r="C171" s="44"/>
      <c r="D171" s="44"/>
    </row>
    <row r="174" spans="2:4" ht="13.5">
      <c r="B174" s="7"/>
      <c r="C174" s="44"/>
      <c r="D174" s="44"/>
    </row>
    <row r="179" spans="2:4" ht="13.5">
      <c r="B179" s="7"/>
      <c r="C179" s="44"/>
      <c r="D179" s="44"/>
    </row>
    <row r="191" spans="2:4" ht="13.5">
      <c r="B191" s="7"/>
      <c r="C191" s="44"/>
      <c r="D191" s="44"/>
    </row>
    <row r="195" spans="2:4" ht="13.5">
      <c r="B195" s="7"/>
      <c r="C195" s="44"/>
      <c r="D195" s="44"/>
    </row>
  </sheetData>
  <sheetProtection/>
  <printOptions/>
  <pageMargins left="0.76" right="0.45" top="1.1811023622047245" bottom="0.984251968503937" header="0.5118110236220472" footer="0.5118110236220472"/>
  <pageSetup horizontalDpi="600" verticalDpi="600" orientation="portrait" paperSize="9" r:id="rId1"/>
  <headerFooter alignWithMargins="0">
    <oddHeader>&amp;L Unioncamere Veneto Servizi Scarl in liq.ne - capitale sociale euro 100.000,00 i.v. - sede legale in Venezia Marghera (VE), via delle Industrie 19/D - c.f. e n.ro iscrizione Registro Imprese di Venezia: 03489160279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Minchillo</dc:creator>
  <cp:keywords/>
  <dc:description/>
  <cp:lastModifiedBy>Utente Windows</cp:lastModifiedBy>
  <cp:lastPrinted>2020-04-29T13:06:51Z</cp:lastPrinted>
  <dcterms:created xsi:type="dcterms:W3CDTF">1998-04-23T10:56:09Z</dcterms:created>
  <dcterms:modified xsi:type="dcterms:W3CDTF">2020-04-30T07:20:49Z</dcterms:modified>
  <cp:category/>
  <cp:version/>
  <cp:contentType/>
  <cp:contentStatus/>
</cp:coreProperties>
</file>